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 Gill\Box\RRVC\Sub-Committees\Tagalong\2025 Shiraz &amp; Shenanigans Tagalong to NACC Mudgee\"/>
    </mc:Choice>
  </mc:AlternateContent>
  <xr:revisionPtr revIDLastSave="0" documentId="13_ncr:1_{74F622A0-2375-4DFA-A0B5-5E1E6D2785FA}" xr6:coauthVersionLast="47" xr6:coauthVersionMax="47" xr10:uidLastSave="{00000000-0000-0000-0000-000000000000}"/>
  <bookViews>
    <workbookView xWindow="-108" yWindow="-108" windowWidth="23256" windowHeight="12456" xr2:uid="{58997402-8E10-4FFF-A3BE-E09D0AA35283}"/>
  </bookViews>
  <sheets>
    <sheet name="Draft Itiner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F27" i="1"/>
  <c r="G26" i="1"/>
  <c r="I26" i="1" s="1"/>
  <c r="D26" i="1"/>
  <c r="G25" i="1"/>
  <c r="I25" i="1" s="1"/>
  <c r="D25" i="1"/>
  <c r="G24" i="1"/>
  <c r="I24" i="1" s="1"/>
  <c r="D24" i="1"/>
  <c r="G23" i="1"/>
  <c r="I23" i="1" s="1"/>
  <c r="D23" i="1"/>
  <c r="G22" i="1"/>
  <c r="I22" i="1" s="1"/>
  <c r="D22" i="1"/>
  <c r="G21" i="1"/>
  <c r="I21" i="1" s="1"/>
  <c r="D21" i="1"/>
  <c r="G20" i="1"/>
  <c r="I20" i="1" s="1"/>
  <c r="D20" i="1"/>
  <c r="G19" i="1"/>
  <c r="I19" i="1" s="1"/>
  <c r="D19" i="1"/>
  <c r="G18" i="1"/>
  <c r="I18" i="1" s="1"/>
  <c r="D18" i="1"/>
  <c r="G17" i="1"/>
  <c r="I17" i="1" s="1"/>
  <c r="D17" i="1"/>
  <c r="G16" i="1"/>
  <c r="I16" i="1" s="1"/>
  <c r="D16" i="1"/>
  <c r="G15" i="1"/>
  <c r="I15" i="1" s="1"/>
  <c r="D15" i="1"/>
  <c r="G14" i="1"/>
  <c r="I14" i="1" s="1"/>
  <c r="D14" i="1"/>
  <c r="G13" i="1"/>
  <c r="I13" i="1" s="1"/>
  <c r="D13" i="1"/>
  <c r="G12" i="1"/>
  <c r="I12" i="1" s="1"/>
  <c r="D12" i="1"/>
  <c r="G11" i="1"/>
  <c r="I11" i="1" s="1"/>
  <c r="D11" i="1"/>
  <c r="G10" i="1"/>
  <c r="I10" i="1" s="1"/>
  <c r="D10" i="1"/>
  <c r="G9" i="1"/>
  <c r="I9" i="1" s="1"/>
  <c r="D9" i="1"/>
  <c r="G8" i="1"/>
  <c r="I8" i="1" s="1"/>
  <c r="D8" i="1"/>
  <c r="G7" i="1"/>
  <c r="I7" i="1" s="1"/>
  <c r="D7" i="1"/>
  <c r="G6" i="1"/>
  <c r="I6" i="1" s="1"/>
  <c r="D6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G5" i="1"/>
  <c r="G27" i="1" l="1"/>
  <c r="I5" i="1"/>
  <c r="I27" i="1" s="1"/>
  <c r="W27" i="1" s="1"/>
</calcChain>
</file>

<file path=xl/sharedStrings.xml><?xml version="1.0" encoding="utf-8"?>
<sst xmlns="http://schemas.openxmlformats.org/spreadsheetml/2006/main" count="95" uniqueCount="54">
  <si>
    <t>Day No</t>
  </si>
  <si>
    <t>Day</t>
  </si>
  <si>
    <t>Date</t>
  </si>
  <si>
    <t>Trip - From</t>
  </si>
  <si>
    <t>Trip - To</t>
  </si>
  <si>
    <t>Klms</t>
  </si>
  <si>
    <t>Litres</t>
  </si>
  <si>
    <t>Cost</t>
  </si>
  <si>
    <t>Fuel Cost</t>
  </si>
  <si>
    <t>Actual Locn</t>
  </si>
  <si>
    <t>GPS</t>
  </si>
  <si>
    <t>Rig Fee</t>
  </si>
  <si>
    <t>Rations</t>
  </si>
  <si>
    <t>Dirt Road</t>
  </si>
  <si>
    <t>Power</t>
  </si>
  <si>
    <t>Telstra Phone</t>
  </si>
  <si>
    <t>Shower</t>
  </si>
  <si>
    <t>Water</t>
  </si>
  <si>
    <t>Dump Point</t>
  </si>
  <si>
    <t>Laundry</t>
  </si>
  <si>
    <t>Optional Tours &amp; $</t>
  </si>
  <si>
    <t>Camp 11</t>
  </si>
  <si>
    <t>Wednesday</t>
  </si>
  <si>
    <t>Brooms Head</t>
  </si>
  <si>
    <t>Thursday</t>
  </si>
  <si>
    <t>Friday</t>
  </si>
  <si>
    <t>Saturday</t>
  </si>
  <si>
    <t>Sunday</t>
  </si>
  <si>
    <t>Monday</t>
  </si>
  <si>
    <t>Tuesday</t>
  </si>
  <si>
    <t>Harpers Hill</t>
  </si>
  <si>
    <t>Hunter Valley Wineries</t>
  </si>
  <si>
    <t>Mudgee</t>
  </si>
  <si>
    <t>Australian Rural Education Centre</t>
  </si>
  <si>
    <t>19th National Caravan Clubs Rally</t>
  </si>
  <si>
    <t>2025 Shiraz &amp; Shenanigans Tagalong including 19th National Caravan Clubs Rally @ Mudgee</t>
  </si>
  <si>
    <t>Dorrigo</t>
  </si>
  <si>
    <t>Dorrigo Showground</t>
  </si>
  <si>
    <t>Armidale</t>
  </si>
  <si>
    <t>Armidale Showground or Friends Property</t>
  </si>
  <si>
    <t>Wallabadah</t>
  </si>
  <si>
    <t>First Fleet RV Park</t>
  </si>
  <si>
    <t>HarpersHill</t>
  </si>
  <si>
    <t>Marg's Sisters Property - Lush paddock</t>
  </si>
  <si>
    <t>Sandy Hollow</t>
  </si>
  <si>
    <t>Sandy Hollow Tourist Retreat</t>
  </si>
  <si>
    <t>Gulgong</t>
  </si>
  <si>
    <t>Gulgong Showground</t>
  </si>
  <si>
    <t>Home at your leisure and timeframe, OR, join Riverina Roaming Tagalong</t>
  </si>
  <si>
    <t>Various</t>
  </si>
  <si>
    <t>Est. Site Fee - 2024</t>
  </si>
  <si>
    <t>Donation - $10 rec</t>
  </si>
  <si>
    <t>Brooms Head Caravan Park</t>
  </si>
  <si>
    <t>Site fees included in National Rally Registration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</si>
</sst>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/mmm/yy;@"/>
    <numFmt numFmtId="165" formatCode="&quot;$&quot;#,##0"/>
    <numFmt numFmtId="166" formatCode="[$-C09]dd\-mmm\-yy;@"/>
    <numFmt numFmtId="167" formatCode="&quot;$&quot;#,##0.00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name val="Aptos Narrow"/>
      <family val="2"/>
      <scheme val="minor"/>
    </font>
    <font>
      <sz val="20"/>
      <name val="Aptos Narrow"/>
      <family val="2"/>
      <scheme val="minor"/>
    </font>
    <font>
      <sz val="9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sz val="2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164" fontId="0" fillId="0" borderId="0"/>
  </cellStyleXfs>
  <cellXfs count="90">
    <xf numFmtId="164" fontId="0" fillId="0" borderId="0" xfId="0"/>
    <xf numFmtId="165" fontId="0" fillId="0" borderId="0" xfId="0" applyNumberFormat="1"/>
    <xf numFmtId="164" fontId="0" fillId="0" borderId="0" xfId="0" applyAlignment="1">
      <alignment horizontal="center"/>
    </xf>
    <xf numFmtId="164" fontId="4" fillId="0" borderId="0" xfId="0" applyFont="1"/>
    <xf numFmtId="0" fontId="0" fillId="0" borderId="0" xfId="0" applyNumberFormat="1" applyAlignment="1">
      <alignment horizontal="center"/>
    </xf>
    <xf numFmtId="14" fontId="0" fillId="0" borderId="0" xfId="0" applyNumberFormat="1"/>
    <xf numFmtId="164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64" fontId="6" fillId="3" borderId="2" xfId="0" applyFont="1" applyFill="1" applyBorder="1" applyAlignment="1">
      <alignment horizontal="center" vertical="center" textRotation="90" wrapText="1"/>
    </xf>
    <xf numFmtId="165" fontId="7" fillId="3" borderId="2" xfId="0" applyNumberFormat="1" applyFont="1" applyFill="1" applyBorder="1" applyAlignment="1">
      <alignment horizontal="center" vertical="center" textRotation="90" wrapText="1"/>
    </xf>
    <xf numFmtId="164" fontId="6" fillId="3" borderId="2" xfId="0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Font="1" applyFill="1" applyBorder="1" applyAlignment="1">
      <alignment horizontal="center" textRotation="90" wrapText="1"/>
    </xf>
    <xf numFmtId="164" fontId="7" fillId="3" borderId="2" xfId="0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166" fontId="7" fillId="2" borderId="3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64" fontId="7" fillId="2" borderId="3" xfId="0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164" fontId="7" fillId="4" borderId="3" xfId="0" applyFont="1" applyFill="1" applyBorder="1" applyAlignment="1">
      <alignment horizontal="left" vertical="center" wrapText="1"/>
    </xf>
    <xf numFmtId="164" fontId="7" fillId="2" borderId="3" xfId="0" applyFont="1" applyFill="1" applyBorder="1" applyAlignment="1">
      <alignment vertical="center" wrapText="1"/>
    </xf>
    <xf numFmtId="164" fontId="4" fillId="2" borderId="0" xfId="0" applyFont="1" applyFill="1"/>
    <xf numFmtId="0" fontId="0" fillId="2" borderId="4" xfId="0" applyNumberForma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164" fontId="7" fillId="4" borderId="4" xfId="0" applyFont="1" applyFill="1" applyBorder="1" applyAlignment="1">
      <alignment horizontal="left" vertical="center" wrapText="1"/>
    </xf>
    <xf numFmtId="164" fontId="7" fillId="2" borderId="4" xfId="0" applyFont="1" applyFill="1" applyBorder="1" applyAlignment="1">
      <alignment vertical="center" wrapText="1"/>
    </xf>
    <xf numFmtId="1" fontId="0" fillId="0" borderId="0" xfId="0" applyNumberFormat="1"/>
    <xf numFmtId="1" fontId="7" fillId="4" borderId="4" xfId="0" applyNumberFormat="1" applyFont="1" applyFill="1" applyBorder="1" applyAlignment="1">
      <alignment horizontal="left" vertical="center" wrapText="1"/>
    </xf>
    <xf numFmtId="164" fontId="0" fillId="2" borderId="0" xfId="0" applyFill="1"/>
    <xf numFmtId="1" fontId="1" fillId="4" borderId="4" xfId="0" applyNumberFormat="1" applyFont="1" applyFill="1" applyBorder="1" applyAlignment="1">
      <alignment horizontal="left" vertical="center" wrapText="1"/>
    </xf>
    <xf numFmtId="164" fontId="7" fillId="2" borderId="4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left" vertical="center" wrapText="1"/>
    </xf>
    <xf numFmtId="1" fontId="4" fillId="0" borderId="0" xfId="0" applyNumberFormat="1" applyFont="1"/>
    <xf numFmtId="165" fontId="7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left" vertical="center" wrapText="1"/>
    </xf>
    <xf numFmtId="1" fontId="7" fillId="2" borderId="5" xfId="0" applyNumberFormat="1" applyFont="1" applyFill="1" applyBorder="1" applyAlignment="1">
      <alignment horizontal="left" vertical="center" wrapText="1"/>
    </xf>
    <xf numFmtId="164" fontId="7" fillId="2" borderId="5" xfId="0" applyFont="1" applyFill="1" applyBorder="1" applyAlignment="1">
      <alignment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4" fontId="0" fillId="2" borderId="0" xfId="0" applyNumberFormat="1" applyFill="1"/>
    <xf numFmtId="1" fontId="0" fillId="2" borderId="0" xfId="0" applyNumberFormat="1" applyFill="1" applyAlignment="1">
      <alignment horizontal="center"/>
    </xf>
    <xf numFmtId="165" fontId="0" fillId="2" borderId="0" xfId="0" applyNumberFormat="1" applyFill="1"/>
    <xf numFmtId="1" fontId="9" fillId="2" borderId="0" xfId="0" applyNumberFormat="1" applyFont="1" applyFill="1" applyAlignment="1">
      <alignment horizontal="left" vertical="center" wrapText="1"/>
    </xf>
    <xf numFmtId="1" fontId="0" fillId="2" borderId="0" xfId="0" applyNumberFormat="1" applyFill="1"/>
    <xf numFmtId="4" fontId="0" fillId="2" borderId="0" xfId="0" applyNumberFormat="1" applyFill="1"/>
    <xf numFmtId="164" fontId="0" fillId="2" borderId="0" xfId="0" applyFill="1" applyAlignment="1">
      <alignment horizontal="center"/>
    </xf>
    <xf numFmtId="165" fontId="2" fillId="2" borderId="0" xfId="0" applyNumberFormat="1" applyFont="1" applyFill="1"/>
    <xf numFmtId="2" fontId="2" fillId="2" borderId="0" xfId="0" applyNumberFormat="1" applyFont="1" applyFill="1"/>
    <xf numFmtId="167" fontId="0" fillId="2" borderId="0" xfId="0" applyNumberFormat="1" applyFill="1"/>
    <xf numFmtId="164" fontId="7" fillId="2" borderId="3" xfId="0" applyFont="1" applyFill="1" applyBorder="1" applyAlignment="1">
      <alignment horizontal="center" vertical="center" wrapText="1"/>
    </xf>
    <xf numFmtId="164" fontId="0" fillId="0" borderId="1" xfId="0" applyBorder="1" applyAlignment="1">
      <alignment horizontal="center"/>
    </xf>
    <xf numFmtId="166" fontId="7" fillId="2" borderId="0" xfId="0" applyNumberFormat="1" applyFont="1" applyFill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6" fontId="7" fillId="2" borderId="7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" fontId="8" fillId="2" borderId="6" xfId="0" applyNumberFormat="1" applyFont="1" applyFill="1" applyBorder="1" applyAlignment="1">
      <alignment vertical="center" textRotation="180" wrapText="1"/>
    </xf>
    <xf numFmtId="1" fontId="8" fillId="2" borderId="3" xfId="0" applyNumberFormat="1" applyFont="1" applyFill="1" applyBorder="1" applyAlignment="1">
      <alignment vertical="center" textRotation="180" wrapText="1"/>
    </xf>
    <xf numFmtId="0" fontId="0" fillId="2" borderId="5" xfId="0" applyNumberFormat="1" applyFill="1" applyBorder="1" applyAlignment="1">
      <alignment horizontal="center" vertical="center"/>
    </xf>
    <xf numFmtId="166" fontId="7" fillId="2" borderId="8" xfId="0" applyNumberFormat="1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164" fontId="7" fillId="5" borderId="5" xfId="0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 wrapText="1"/>
    </xf>
    <xf numFmtId="0" fontId="0" fillId="2" borderId="7" xfId="0" applyNumberFormat="1" applyFill="1" applyBorder="1" applyAlignment="1">
      <alignment horizontal="center" vertical="center"/>
    </xf>
    <xf numFmtId="14" fontId="0" fillId="2" borderId="7" xfId="0" applyNumberFormat="1" applyFill="1" applyBorder="1"/>
    <xf numFmtId="164" fontId="0" fillId="2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5" fontId="0" fillId="2" borderId="7" xfId="0" applyNumberFormat="1" applyFill="1" applyBorder="1"/>
    <xf numFmtId="164" fontId="0" fillId="2" borderId="7" xfId="0" applyFill="1" applyBorder="1"/>
    <xf numFmtId="165" fontId="0" fillId="2" borderId="7" xfId="0" applyNumberForma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1" fontId="11" fillId="2" borderId="5" xfId="0" applyNumberFormat="1" applyFont="1" applyFill="1" applyBorder="1" applyAlignment="1">
      <alignment horizontal="center" vertical="center" textRotation="180" wrapText="1"/>
    </xf>
    <xf numFmtId="1" fontId="11" fillId="2" borderId="6" xfId="0" applyNumberFormat="1" applyFont="1" applyFill="1" applyBorder="1" applyAlignment="1">
      <alignment horizontal="center" vertical="center" textRotation="180" wrapText="1"/>
    </xf>
    <xf numFmtId="1" fontId="11" fillId="2" borderId="3" xfId="0" applyNumberFormat="1" applyFont="1" applyFill="1" applyBorder="1" applyAlignment="1">
      <alignment horizontal="center" vertical="center" textRotation="180" wrapText="1"/>
    </xf>
    <xf numFmtId="165" fontId="10" fillId="2" borderId="5" xfId="0" applyNumberFormat="1" applyFont="1" applyFill="1" applyBorder="1" applyAlignment="1">
      <alignment horizontal="center" vertical="center" textRotation="180" wrapText="1"/>
    </xf>
    <xf numFmtId="165" fontId="10" fillId="2" borderId="6" xfId="0" applyNumberFormat="1" applyFont="1" applyFill="1" applyBorder="1" applyAlignment="1">
      <alignment horizontal="center" vertical="center" textRotation="180" wrapText="1"/>
    </xf>
    <xf numFmtId="165" fontId="10" fillId="2" borderId="3" xfId="0" applyNumberFormat="1" applyFont="1" applyFill="1" applyBorder="1" applyAlignment="1">
      <alignment horizontal="center" vertical="center" textRotation="180" wrapText="1"/>
    </xf>
    <xf numFmtId="1" fontId="12" fillId="2" borderId="5" xfId="0" applyNumberFormat="1" applyFont="1" applyFill="1" applyBorder="1" applyAlignment="1">
      <alignment horizontal="center" vertical="center" textRotation="180" wrapText="1"/>
    </xf>
    <xf numFmtId="1" fontId="12" fillId="2" borderId="6" xfId="0" applyNumberFormat="1" applyFont="1" applyFill="1" applyBorder="1" applyAlignment="1">
      <alignment horizontal="center" vertical="center" textRotation="18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812F5-818F-49C7-AC34-E131C48C6F42}">
  <sheetPr>
    <tabColor theme="9" tint="0.79998168889431442"/>
    <pageSetUpPr fitToPage="1"/>
  </sheetPr>
  <dimension ref="A2:AD57"/>
  <sheetViews>
    <sheetView tabSelected="1" zoomScale="90" zoomScaleNormal="90" workbookViewId="0">
      <selection activeCell="M6" sqref="M6"/>
    </sheetView>
  </sheetViews>
  <sheetFormatPr defaultColWidth="8.77734375" defaultRowHeight="14.4" x14ac:dyDescent="0.3"/>
  <cols>
    <col min="1" max="1" width="5.77734375" style="4" customWidth="1"/>
    <col min="2" max="2" width="11.109375" customWidth="1"/>
    <col min="3" max="3" width="11.44140625" style="5" bestFit="1" customWidth="1"/>
    <col min="4" max="4" width="18.44140625" style="2" customWidth="1"/>
    <col min="5" max="5" width="17.77734375" style="2" customWidth="1"/>
    <col min="6" max="6" width="6.33203125" bestFit="1" customWidth="1"/>
    <col min="7" max="7" width="5.33203125" bestFit="1" customWidth="1"/>
    <col min="8" max="8" width="8.6640625" style="1" customWidth="1"/>
    <col min="9" max="9" width="7.44140625" customWidth="1"/>
    <col min="10" max="10" width="25.44140625" customWidth="1"/>
    <col min="11" max="11" width="24.33203125" customWidth="1"/>
    <col min="12" max="12" width="8" customWidth="1"/>
    <col min="13" max="13" width="9.6640625" style="1" customWidth="1"/>
    <col min="14" max="14" width="7.77734375" customWidth="1"/>
    <col min="15" max="15" width="5" customWidth="1"/>
    <col min="16" max="16" width="4.6640625" customWidth="1"/>
    <col min="17" max="18" width="4.77734375" customWidth="1"/>
    <col min="19" max="19" width="4.109375" customWidth="1"/>
    <col min="20" max="20" width="4.44140625" customWidth="1"/>
    <col min="21" max="21" width="4.6640625" customWidth="1"/>
    <col min="22" max="22" width="18" customWidth="1"/>
    <col min="23" max="23" width="12.109375" style="2" customWidth="1"/>
    <col min="24" max="26" width="9.109375" style="3"/>
    <col min="27" max="27" width="10" style="3" bestFit="1" customWidth="1"/>
  </cols>
  <sheetData>
    <row r="2" spans="1:30" ht="23.4" x14ac:dyDescent="0.45">
      <c r="A2" s="81" t="s">
        <v>35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30" ht="15" thickBot="1" x14ac:dyDescent="0.35">
      <c r="E3" s="62"/>
    </row>
    <row r="4" spans="1:30" ht="67.5" customHeight="1" thickBot="1" x14ac:dyDescent="0.35">
      <c r="A4" s="6" t="s">
        <v>0</v>
      </c>
      <c r="B4" s="6" t="s">
        <v>1</v>
      </c>
      <c r="C4" s="7" t="s">
        <v>2</v>
      </c>
      <c r="D4" s="6" t="s">
        <v>3</v>
      </c>
      <c r="E4" s="6" t="s">
        <v>4</v>
      </c>
      <c r="F4" s="8" t="s">
        <v>5</v>
      </c>
      <c r="G4" s="8" t="s">
        <v>6</v>
      </c>
      <c r="H4" s="9" t="s">
        <v>7</v>
      </c>
      <c r="I4" s="8" t="s">
        <v>8</v>
      </c>
      <c r="J4" s="6" t="s">
        <v>9</v>
      </c>
      <c r="K4" s="6" t="s">
        <v>10</v>
      </c>
      <c r="L4" s="10" t="s">
        <v>11</v>
      </c>
      <c r="M4" s="11" t="s">
        <v>50</v>
      </c>
      <c r="N4" s="10" t="s">
        <v>12</v>
      </c>
      <c r="O4" s="12" t="s">
        <v>13</v>
      </c>
      <c r="P4" s="12" t="s">
        <v>14</v>
      </c>
      <c r="Q4" s="12" t="s">
        <v>15</v>
      </c>
      <c r="R4" s="12" t="s">
        <v>16</v>
      </c>
      <c r="S4" s="12" t="s">
        <v>17</v>
      </c>
      <c r="T4" s="12" t="s">
        <v>18</v>
      </c>
      <c r="U4" s="12" t="s">
        <v>19</v>
      </c>
      <c r="V4" s="13" t="s">
        <v>20</v>
      </c>
      <c r="W4" s="6" t="s">
        <v>21</v>
      </c>
    </row>
    <row r="5" spans="1:30" ht="40.049999999999997" customHeight="1" x14ac:dyDescent="0.3">
      <c r="A5" s="14">
        <v>1</v>
      </c>
      <c r="B5" s="15" t="s">
        <v>22</v>
      </c>
      <c r="C5" s="16">
        <v>45917</v>
      </c>
      <c r="D5" s="61" t="s">
        <v>23</v>
      </c>
      <c r="E5" s="61" t="s">
        <v>23</v>
      </c>
      <c r="F5" s="18">
        <v>0</v>
      </c>
      <c r="G5" s="18">
        <f>SUM(F5)*0.2</f>
        <v>0</v>
      </c>
      <c r="H5" s="19">
        <v>2</v>
      </c>
      <c r="I5" s="19">
        <f>SUM(G5)*H5</f>
        <v>0</v>
      </c>
      <c r="J5" s="19" t="s">
        <v>52</v>
      </c>
      <c r="K5" s="19"/>
      <c r="L5" s="19">
        <v>1</v>
      </c>
      <c r="M5" s="19">
        <v>49</v>
      </c>
      <c r="N5" s="20"/>
      <c r="O5" s="21"/>
      <c r="P5" s="21"/>
      <c r="Q5" s="21"/>
      <c r="R5" s="21"/>
      <c r="S5" s="21"/>
      <c r="T5" s="21"/>
      <c r="U5" s="22"/>
      <c r="V5" s="17"/>
      <c r="W5" s="23"/>
      <c r="X5" s="24"/>
    </row>
    <row r="6" spans="1:30" ht="40.049999999999997" customHeight="1" x14ac:dyDescent="0.3">
      <c r="A6" s="25">
        <f>A5+1</f>
        <v>2</v>
      </c>
      <c r="B6" s="26" t="s">
        <v>24</v>
      </c>
      <c r="C6" s="27">
        <f>C5+1</f>
        <v>45918</v>
      </c>
      <c r="D6" s="39" t="str">
        <f>E5</f>
        <v>Brooms Head</v>
      </c>
      <c r="E6" s="61" t="s">
        <v>36</v>
      </c>
      <c r="F6" s="29">
        <v>175</v>
      </c>
      <c r="G6" s="29">
        <f t="shared" ref="G6:G26" si="0">SUM(F6)*0.2</f>
        <v>35</v>
      </c>
      <c r="H6" s="19">
        <v>2</v>
      </c>
      <c r="I6" s="30">
        <f t="shared" ref="I6:I26" si="1">SUM(G6)*H6</f>
        <v>70</v>
      </c>
      <c r="J6" s="19" t="s">
        <v>37</v>
      </c>
      <c r="K6" s="30"/>
      <c r="L6" s="19">
        <v>1</v>
      </c>
      <c r="M6" s="30">
        <v>30</v>
      </c>
      <c r="N6" s="31"/>
      <c r="O6" s="32"/>
      <c r="P6" s="32"/>
      <c r="Q6" s="32"/>
      <c r="R6" s="32"/>
      <c r="S6" s="32"/>
      <c r="T6" s="32"/>
      <c r="U6" s="33"/>
      <c r="V6" s="28"/>
      <c r="W6" s="34"/>
      <c r="X6" s="24"/>
    </row>
    <row r="7" spans="1:30" ht="40.049999999999997" customHeight="1" x14ac:dyDescent="0.3">
      <c r="A7" s="25">
        <f t="shared" ref="A7:A26" si="2">A6+1</f>
        <v>3</v>
      </c>
      <c r="B7" s="26" t="s">
        <v>25</v>
      </c>
      <c r="C7" s="27">
        <f t="shared" ref="C7:C26" si="3">C6+1</f>
        <v>45919</v>
      </c>
      <c r="D7" s="39" t="str">
        <f t="shared" ref="D7:D16" si="4">E6</f>
        <v>Dorrigo</v>
      </c>
      <c r="E7" s="39" t="s">
        <v>38</v>
      </c>
      <c r="F7" s="29">
        <v>125</v>
      </c>
      <c r="G7" s="29">
        <f t="shared" si="0"/>
        <v>25</v>
      </c>
      <c r="H7" s="19">
        <v>2</v>
      </c>
      <c r="I7" s="30">
        <f t="shared" si="1"/>
        <v>50</v>
      </c>
      <c r="J7" s="30" t="s">
        <v>39</v>
      </c>
      <c r="K7" s="30"/>
      <c r="L7" s="19">
        <v>1</v>
      </c>
      <c r="M7" s="30">
        <v>30</v>
      </c>
      <c r="N7" s="31"/>
      <c r="O7" s="32"/>
      <c r="P7" s="32"/>
      <c r="Q7" s="32"/>
      <c r="R7" s="32"/>
      <c r="S7" s="32"/>
      <c r="T7" s="32"/>
      <c r="U7" s="33"/>
      <c r="V7" s="28"/>
      <c r="W7" s="34"/>
      <c r="X7" s="24"/>
    </row>
    <row r="8" spans="1:30" ht="40.049999999999997" customHeight="1" x14ac:dyDescent="0.3">
      <c r="A8" s="25">
        <f t="shared" si="2"/>
        <v>4</v>
      </c>
      <c r="B8" s="26" t="s">
        <v>26</v>
      </c>
      <c r="C8" s="27">
        <f t="shared" si="3"/>
        <v>45920</v>
      </c>
      <c r="D8" s="39" t="str">
        <f t="shared" si="4"/>
        <v>Armidale</v>
      </c>
      <c r="E8" s="39" t="s">
        <v>38</v>
      </c>
      <c r="F8" s="29">
        <v>50</v>
      </c>
      <c r="G8" s="29">
        <f t="shared" si="0"/>
        <v>10</v>
      </c>
      <c r="H8" s="19">
        <v>2</v>
      </c>
      <c r="I8" s="30">
        <f t="shared" si="1"/>
        <v>20</v>
      </c>
      <c r="J8" s="30" t="s">
        <v>39</v>
      </c>
      <c r="K8" s="30"/>
      <c r="L8" s="19">
        <v>1</v>
      </c>
      <c r="M8" s="30">
        <v>30</v>
      </c>
      <c r="N8" s="31"/>
      <c r="O8" s="32"/>
      <c r="P8" s="32"/>
      <c r="Q8" s="32"/>
      <c r="R8" s="32"/>
      <c r="S8" s="32"/>
      <c r="T8" s="32"/>
      <c r="U8" s="33"/>
      <c r="V8" s="28"/>
      <c r="W8" s="34"/>
      <c r="X8" s="24"/>
      <c r="AB8" s="35"/>
    </row>
    <row r="9" spans="1:30" ht="40.049999999999997" customHeight="1" x14ac:dyDescent="0.3">
      <c r="A9" s="25">
        <f t="shared" si="2"/>
        <v>5</v>
      </c>
      <c r="B9" s="26" t="s">
        <v>27</v>
      </c>
      <c r="C9" s="27">
        <f t="shared" si="3"/>
        <v>45921</v>
      </c>
      <c r="D9" s="39" t="str">
        <f t="shared" si="4"/>
        <v>Armidale</v>
      </c>
      <c r="E9" s="39" t="s">
        <v>40</v>
      </c>
      <c r="F9" s="29">
        <v>160</v>
      </c>
      <c r="G9" s="29">
        <f t="shared" si="0"/>
        <v>32</v>
      </c>
      <c r="H9" s="19">
        <v>2</v>
      </c>
      <c r="I9" s="30">
        <f t="shared" si="1"/>
        <v>64</v>
      </c>
      <c r="J9" s="30" t="s">
        <v>41</v>
      </c>
      <c r="K9" s="30"/>
      <c r="L9" s="19">
        <v>1</v>
      </c>
      <c r="M9" s="66" t="s">
        <v>51</v>
      </c>
      <c r="N9" s="31"/>
      <c r="O9" s="32"/>
      <c r="P9" s="32"/>
      <c r="Q9" s="32"/>
      <c r="R9" s="32"/>
      <c r="S9" s="32"/>
      <c r="T9" s="32"/>
      <c r="U9" s="33"/>
      <c r="V9" s="28"/>
      <c r="W9" s="34"/>
      <c r="X9" s="24"/>
    </row>
    <row r="10" spans="1:30" ht="40.049999999999997" customHeight="1" x14ac:dyDescent="0.3">
      <c r="A10" s="25">
        <f t="shared" si="2"/>
        <v>6</v>
      </c>
      <c r="B10" s="26" t="s">
        <v>28</v>
      </c>
      <c r="C10" s="27">
        <f t="shared" si="3"/>
        <v>45922</v>
      </c>
      <c r="D10" s="39" t="str">
        <f t="shared" si="4"/>
        <v>Wallabadah</v>
      </c>
      <c r="E10" s="39" t="s">
        <v>42</v>
      </c>
      <c r="F10" s="29">
        <v>177</v>
      </c>
      <c r="G10" s="29">
        <f t="shared" si="0"/>
        <v>35.4</v>
      </c>
      <c r="H10" s="19">
        <v>2</v>
      </c>
      <c r="I10" s="30">
        <f t="shared" si="1"/>
        <v>70.8</v>
      </c>
      <c r="J10" s="30" t="s">
        <v>43</v>
      </c>
      <c r="K10" s="30"/>
      <c r="L10" s="19">
        <v>1</v>
      </c>
      <c r="M10" s="30">
        <v>0</v>
      </c>
      <c r="N10" s="31"/>
      <c r="O10" s="32"/>
      <c r="P10" s="32"/>
      <c r="Q10" s="32"/>
      <c r="R10" s="32"/>
      <c r="S10" s="32"/>
      <c r="T10" s="32"/>
      <c r="U10" s="33"/>
      <c r="V10" s="88" t="s">
        <v>31</v>
      </c>
      <c r="W10" s="34"/>
      <c r="X10" s="24"/>
    </row>
    <row r="11" spans="1:30" s="37" customFormat="1" ht="40.049999999999997" customHeight="1" x14ac:dyDescent="0.3">
      <c r="A11" s="25">
        <f t="shared" si="2"/>
        <v>7</v>
      </c>
      <c r="B11" s="26" t="s">
        <v>29</v>
      </c>
      <c r="C11" s="27">
        <f t="shared" si="3"/>
        <v>45923</v>
      </c>
      <c r="D11" s="39" t="str">
        <f t="shared" si="4"/>
        <v>HarpersHill</v>
      </c>
      <c r="E11" s="39" t="s">
        <v>30</v>
      </c>
      <c r="F11" s="29">
        <v>50</v>
      </c>
      <c r="G11" s="29">
        <f t="shared" si="0"/>
        <v>10</v>
      </c>
      <c r="H11" s="19">
        <v>2</v>
      </c>
      <c r="I11" s="30">
        <f t="shared" si="1"/>
        <v>20</v>
      </c>
      <c r="J11" s="30" t="s">
        <v>43</v>
      </c>
      <c r="K11" s="30"/>
      <c r="L11" s="19">
        <v>1</v>
      </c>
      <c r="M11" s="30">
        <v>0</v>
      </c>
      <c r="N11" s="31"/>
      <c r="O11" s="32"/>
      <c r="P11" s="32"/>
      <c r="Q11" s="32"/>
      <c r="R11" s="32"/>
      <c r="S11" s="32"/>
      <c r="T11" s="32"/>
      <c r="U11" s="36"/>
      <c r="V11" s="89"/>
      <c r="W11" s="34"/>
      <c r="X11" s="24"/>
      <c r="Y11" s="24"/>
      <c r="Z11" s="24"/>
      <c r="AA11" s="24"/>
    </row>
    <row r="12" spans="1:30" s="37" customFormat="1" ht="40.049999999999997" customHeight="1" x14ac:dyDescent="0.3">
      <c r="A12" s="25">
        <f t="shared" si="2"/>
        <v>8</v>
      </c>
      <c r="B12" s="15" t="s">
        <v>22</v>
      </c>
      <c r="C12" s="27">
        <f t="shared" si="3"/>
        <v>45924</v>
      </c>
      <c r="D12" s="39" t="str">
        <f t="shared" si="4"/>
        <v>Harpers Hill</v>
      </c>
      <c r="E12" s="39" t="s">
        <v>30</v>
      </c>
      <c r="F12" s="29">
        <v>50</v>
      </c>
      <c r="G12" s="29">
        <f t="shared" si="0"/>
        <v>10</v>
      </c>
      <c r="H12" s="19">
        <v>2</v>
      </c>
      <c r="I12" s="30">
        <f t="shared" si="1"/>
        <v>20</v>
      </c>
      <c r="J12" s="30" t="s">
        <v>43</v>
      </c>
      <c r="K12" s="30"/>
      <c r="L12" s="19">
        <v>1</v>
      </c>
      <c r="M12" s="30">
        <v>0</v>
      </c>
      <c r="N12" s="31"/>
      <c r="O12" s="32"/>
      <c r="P12" s="32"/>
      <c r="Q12" s="32"/>
      <c r="R12" s="32"/>
      <c r="S12" s="32"/>
      <c r="T12" s="32"/>
      <c r="U12" s="36"/>
      <c r="V12" s="89"/>
      <c r="W12" s="34"/>
      <c r="X12" s="24"/>
      <c r="Y12" s="24"/>
      <c r="Z12" s="24"/>
      <c r="AA12" s="24"/>
    </row>
    <row r="13" spans="1:30" ht="40.049999999999997" customHeight="1" x14ac:dyDescent="0.3">
      <c r="A13" s="25">
        <f t="shared" si="2"/>
        <v>9</v>
      </c>
      <c r="B13" s="26" t="s">
        <v>24</v>
      </c>
      <c r="C13" s="27">
        <f t="shared" si="3"/>
        <v>45925</v>
      </c>
      <c r="D13" s="39" t="str">
        <f t="shared" si="4"/>
        <v>Harpers Hill</v>
      </c>
      <c r="E13" s="39" t="s">
        <v>30</v>
      </c>
      <c r="F13" s="29">
        <v>50</v>
      </c>
      <c r="G13" s="29">
        <f t="shared" si="0"/>
        <v>10</v>
      </c>
      <c r="H13" s="19">
        <v>2</v>
      </c>
      <c r="I13" s="30">
        <f t="shared" si="1"/>
        <v>20</v>
      </c>
      <c r="J13" s="30" t="s">
        <v>43</v>
      </c>
      <c r="K13" s="30"/>
      <c r="L13" s="19">
        <v>1</v>
      </c>
      <c r="M13" s="30">
        <v>0</v>
      </c>
      <c r="N13" s="31"/>
      <c r="O13" s="32"/>
      <c r="P13" s="32"/>
      <c r="Q13" s="32"/>
      <c r="R13" s="32"/>
      <c r="S13" s="32"/>
      <c r="T13" s="32"/>
      <c r="U13" s="36"/>
      <c r="V13" s="89"/>
      <c r="W13" s="34"/>
      <c r="X13" s="24"/>
      <c r="AB13" s="3"/>
      <c r="AC13" s="3"/>
      <c r="AD13" s="3"/>
    </row>
    <row r="14" spans="1:30" ht="40.049999999999997" customHeight="1" x14ac:dyDescent="0.3">
      <c r="A14" s="25">
        <f t="shared" si="2"/>
        <v>10</v>
      </c>
      <c r="B14" s="26" t="s">
        <v>25</v>
      </c>
      <c r="C14" s="27">
        <f t="shared" si="3"/>
        <v>45926</v>
      </c>
      <c r="D14" s="39" t="str">
        <f t="shared" si="4"/>
        <v>Harpers Hill</v>
      </c>
      <c r="E14" s="39" t="s">
        <v>44</v>
      </c>
      <c r="F14" s="29">
        <v>103</v>
      </c>
      <c r="G14" s="29">
        <f t="shared" si="0"/>
        <v>20.6</v>
      </c>
      <c r="H14" s="19">
        <v>2</v>
      </c>
      <c r="I14" s="30">
        <f t="shared" si="1"/>
        <v>41.2</v>
      </c>
      <c r="J14" s="30" t="s">
        <v>45</v>
      </c>
      <c r="K14" s="30"/>
      <c r="L14" s="19">
        <v>1</v>
      </c>
      <c r="M14" s="30">
        <v>35</v>
      </c>
      <c r="N14" s="31"/>
      <c r="O14" s="32"/>
      <c r="P14" s="32"/>
      <c r="Q14" s="32"/>
      <c r="R14" s="32"/>
      <c r="S14" s="32"/>
      <c r="T14" s="32"/>
      <c r="U14" s="38"/>
      <c r="V14" s="67"/>
      <c r="W14" s="34"/>
      <c r="X14" s="24"/>
      <c r="AB14" s="3"/>
      <c r="AC14" s="3"/>
      <c r="AD14" s="3"/>
    </row>
    <row r="15" spans="1:30" ht="40.049999999999997" customHeight="1" x14ac:dyDescent="0.3">
      <c r="A15" s="25">
        <f t="shared" si="2"/>
        <v>11</v>
      </c>
      <c r="B15" s="26" t="s">
        <v>26</v>
      </c>
      <c r="C15" s="27">
        <f t="shared" si="3"/>
        <v>45927</v>
      </c>
      <c r="D15" s="39" t="str">
        <f t="shared" si="4"/>
        <v>Sandy Hollow</v>
      </c>
      <c r="E15" s="39" t="s">
        <v>46</v>
      </c>
      <c r="F15" s="29">
        <v>142</v>
      </c>
      <c r="G15" s="29">
        <f t="shared" si="0"/>
        <v>28.400000000000002</v>
      </c>
      <c r="H15" s="19">
        <v>2</v>
      </c>
      <c r="I15" s="30">
        <f t="shared" si="1"/>
        <v>56.800000000000004</v>
      </c>
      <c r="J15" s="30" t="s">
        <v>47</v>
      </c>
      <c r="K15" s="30"/>
      <c r="L15" s="19">
        <v>1</v>
      </c>
      <c r="M15" s="30">
        <v>25</v>
      </c>
      <c r="N15" s="31"/>
      <c r="O15" s="32"/>
      <c r="P15" s="32"/>
      <c r="Q15" s="32"/>
      <c r="R15" s="32"/>
      <c r="S15" s="32"/>
      <c r="T15" s="32"/>
      <c r="U15" s="36"/>
      <c r="V15" s="68"/>
      <c r="W15" s="34"/>
      <c r="X15" s="24"/>
      <c r="AB15" s="3"/>
      <c r="AC15" s="3"/>
      <c r="AD15" s="3"/>
    </row>
    <row r="16" spans="1:30" ht="40.049999999999997" customHeight="1" x14ac:dyDescent="0.3">
      <c r="A16" s="25">
        <f t="shared" si="2"/>
        <v>12</v>
      </c>
      <c r="B16" s="26" t="s">
        <v>27</v>
      </c>
      <c r="C16" s="27">
        <f t="shared" si="3"/>
        <v>45928</v>
      </c>
      <c r="D16" s="39" t="str">
        <f t="shared" si="4"/>
        <v>Gulgong</v>
      </c>
      <c r="E16" s="39" t="s">
        <v>46</v>
      </c>
      <c r="F16" s="29">
        <v>50</v>
      </c>
      <c r="G16" s="29">
        <f t="shared" si="0"/>
        <v>10</v>
      </c>
      <c r="H16" s="19">
        <v>2</v>
      </c>
      <c r="I16" s="30">
        <f t="shared" si="1"/>
        <v>20</v>
      </c>
      <c r="J16" s="30" t="s">
        <v>47</v>
      </c>
      <c r="K16" s="30"/>
      <c r="L16" s="19">
        <v>1</v>
      </c>
      <c r="M16" s="30">
        <v>25</v>
      </c>
      <c r="N16" s="31"/>
      <c r="O16" s="32"/>
      <c r="P16" s="32"/>
      <c r="Q16" s="32"/>
      <c r="R16" s="32"/>
      <c r="S16" s="32"/>
      <c r="T16" s="32"/>
      <c r="U16" s="36"/>
      <c r="V16" s="40"/>
      <c r="W16" s="34"/>
      <c r="X16" s="24"/>
      <c r="AB16" s="3"/>
      <c r="AC16" s="3"/>
      <c r="AD16" s="3"/>
    </row>
    <row r="17" spans="1:30" ht="40.049999999999997" customHeight="1" x14ac:dyDescent="0.3">
      <c r="A17" s="25">
        <f t="shared" si="2"/>
        <v>13</v>
      </c>
      <c r="B17" s="26" t="s">
        <v>28</v>
      </c>
      <c r="C17" s="27">
        <f t="shared" si="3"/>
        <v>45929</v>
      </c>
      <c r="D17" s="39" t="str">
        <f>E16</f>
        <v>Gulgong</v>
      </c>
      <c r="E17" s="39" t="s">
        <v>32</v>
      </c>
      <c r="F17" s="29">
        <v>30</v>
      </c>
      <c r="G17" s="29">
        <f t="shared" si="0"/>
        <v>6</v>
      </c>
      <c r="H17" s="19">
        <v>2</v>
      </c>
      <c r="I17" s="30">
        <f t="shared" si="1"/>
        <v>12</v>
      </c>
      <c r="J17" s="30" t="s">
        <v>33</v>
      </c>
      <c r="K17" s="30"/>
      <c r="L17" s="19">
        <v>1</v>
      </c>
      <c r="M17" s="85" t="s">
        <v>53</v>
      </c>
      <c r="N17" s="31"/>
      <c r="O17" s="32"/>
      <c r="P17" s="32"/>
      <c r="Q17" s="32"/>
      <c r="R17" s="32"/>
      <c r="S17" s="32"/>
      <c r="T17" s="32"/>
      <c r="U17" s="36"/>
      <c r="V17" s="82" t="s">
        <v>34</v>
      </c>
      <c r="W17" s="34"/>
      <c r="X17" s="24"/>
      <c r="AB17" s="3"/>
      <c r="AC17" s="3"/>
      <c r="AD17" s="3"/>
    </row>
    <row r="18" spans="1:30" ht="40.049999999999997" customHeight="1" x14ac:dyDescent="0.3">
      <c r="A18" s="25">
        <f t="shared" si="2"/>
        <v>14</v>
      </c>
      <c r="B18" s="26" t="s">
        <v>29</v>
      </c>
      <c r="C18" s="27">
        <f t="shared" si="3"/>
        <v>45930</v>
      </c>
      <c r="D18" s="39" t="str">
        <f>E17</f>
        <v>Mudgee</v>
      </c>
      <c r="E18" s="39" t="s">
        <v>32</v>
      </c>
      <c r="F18" s="29">
        <v>25</v>
      </c>
      <c r="G18" s="29">
        <f t="shared" si="0"/>
        <v>5</v>
      </c>
      <c r="H18" s="19">
        <v>2</v>
      </c>
      <c r="I18" s="30">
        <f t="shared" si="1"/>
        <v>10</v>
      </c>
      <c r="J18" s="30" t="s">
        <v>33</v>
      </c>
      <c r="K18" s="30"/>
      <c r="L18" s="19">
        <v>1</v>
      </c>
      <c r="M18" s="86"/>
      <c r="N18" s="31"/>
      <c r="O18" s="32"/>
      <c r="P18" s="32"/>
      <c r="Q18" s="32"/>
      <c r="R18" s="32"/>
      <c r="S18" s="32"/>
      <c r="T18" s="32"/>
      <c r="U18" s="36"/>
      <c r="V18" s="83"/>
      <c r="W18" s="34"/>
      <c r="X18" s="24"/>
      <c r="AB18" s="3"/>
      <c r="AC18" s="3"/>
      <c r="AD18" s="3"/>
    </row>
    <row r="19" spans="1:30" ht="40.049999999999997" customHeight="1" x14ac:dyDescent="0.3">
      <c r="A19" s="25">
        <f t="shared" si="2"/>
        <v>15</v>
      </c>
      <c r="B19" s="15" t="s">
        <v>22</v>
      </c>
      <c r="C19" s="27">
        <f t="shared" si="3"/>
        <v>45931</v>
      </c>
      <c r="D19" s="39" t="str">
        <f t="shared" ref="D19:D26" si="5">E18</f>
        <v>Mudgee</v>
      </c>
      <c r="E19" s="39" t="s">
        <v>32</v>
      </c>
      <c r="F19" s="29">
        <v>25</v>
      </c>
      <c r="G19" s="29">
        <f t="shared" si="0"/>
        <v>5</v>
      </c>
      <c r="H19" s="19">
        <v>2</v>
      </c>
      <c r="I19" s="30">
        <f t="shared" si="1"/>
        <v>10</v>
      </c>
      <c r="J19" s="30" t="s">
        <v>33</v>
      </c>
      <c r="K19" s="30"/>
      <c r="L19" s="19">
        <v>1</v>
      </c>
      <c r="M19" s="86"/>
      <c r="N19" s="31"/>
      <c r="O19" s="32"/>
      <c r="P19" s="32"/>
      <c r="Q19" s="32"/>
      <c r="R19" s="32"/>
      <c r="S19" s="32"/>
      <c r="T19" s="32"/>
      <c r="U19" s="36"/>
      <c r="V19" s="83"/>
      <c r="W19" s="34"/>
      <c r="X19" s="24"/>
      <c r="AB19" s="3"/>
      <c r="AC19" s="3"/>
      <c r="AD19" s="3"/>
    </row>
    <row r="20" spans="1:30" ht="40.049999999999997" customHeight="1" x14ac:dyDescent="0.3">
      <c r="A20" s="25">
        <f t="shared" si="2"/>
        <v>16</v>
      </c>
      <c r="B20" s="26" t="s">
        <v>24</v>
      </c>
      <c r="C20" s="27">
        <f t="shared" si="3"/>
        <v>45932</v>
      </c>
      <c r="D20" s="39" t="str">
        <f t="shared" si="5"/>
        <v>Mudgee</v>
      </c>
      <c r="E20" s="39" t="s">
        <v>32</v>
      </c>
      <c r="F20" s="29">
        <v>25</v>
      </c>
      <c r="G20" s="29">
        <f t="shared" si="0"/>
        <v>5</v>
      </c>
      <c r="H20" s="19">
        <v>2</v>
      </c>
      <c r="I20" s="30">
        <f t="shared" si="1"/>
        <v>10</v>
      </c>
      <c r="J20" s="30" t="s">
        <v>33</v>
      </c>
      <c r="K20" s="30"/>
      <c r="L20" s="19">
        <v>1</v>
      </c>
      <c r="M20" s="86"/>
      <c r="N20" s="31"/>
      <c r="O20" s="32"/>
      <c r="P20" s="32"/>
      <c r="Q20" s="32"/>
      <c r="R20" s="32"/>
      <c r="S20" s="32"/>
      <c r="T20" s="32"/>
      <c r="U20" s="36"/>
      <c r="V20" s="83"/>
      <c r="W20" s="34"/>
      <c r="X20" s="24"/>
      <c r="AB20" s="3"/>
      <c r="AC20" s="3"/>
      <c r="AD20" s="3"/>
    </row>
    <row r="21" spans="1:30" ht="40.049999999999997" customHeight="1" x14ac:dyDescent="0.3">
      <c r="A21" s="25">
        <f t="shared" si="2"/>
        <v>17</v>
      </c>
      <c r="B21" s="26" t="s">
        <v>25</v>
      </c>
      <c r="C21" s="27">
        <f t="shared" si="3"/>
        <v>45933</v>
      </c>
      <c r="D21" s="39" t="str">
        <f t="shared" si="5"/>
        <v>Mudgee</v>
      </c>
      <c r="E21" s="39" t="s">
        <v>32</v>
      </c>
      <c r="F21" s="29">
        <v>25</v>
      </c>
      <c r="G21" s="29">
        <f t="shared" si="0"/>
        <v>5</v>
      </c>
      <c r="H21" s="19">
        <v>2</v>
      </c>
      <c r="I21" s="30">
        <f t="shared" si="1"/>
        <v>10</v>
      </c>
      <c r="J21" s="30" t="s">
        <v>33</v>
      </c>
      <c r="K21" s="30"/>
      <c r="L21" s="19">
        <v>1</v>
      </c>
      <c r="M21" s="86"/>
      <c r="N21" s="31"/>
      <c r="O21" s="32"/>
      <c r="P21" s="32"/>
      <c r="Q21" s="32"/>
      <c r="R21" s="32"/>
      <c r="S21" s="32"/>
      <c r="T21" s="32"/>
      <c r="U21" s="36"/>
      <c r="V21" s="83"/>
      <c r="W21" s="34"/>
      <c r="X21" s="24"/>
      <c r="AB21" s="3"/>
      <c r="AC21" s="3"/>
      <c r="AD21" s="3"/>
    </row>
    <row r="22" spans="1:30" ht="40.049999999999997" customHeight="1" x14ac:dyDescent="0.3">
      <c r="A22" s="25">
        <f t="shared" si="2"/>
        <v>18</v>
      </c>
      <c r="B22" s="26" t="s">
        <v>26</v>
      </c>
      <c r="C22" s="27">
        <f t="shared" si="3"/>
        <v>45934</v>
      </c>
      <c r="D22" s="39" t="str">
        <f t="shared" si="5"/>
        <v>Mudgee</v>
      </c>
      <c r="E22" s="39" t="s">
        <v>32</v>
      </c>
      <c r="F22" s="29">
        <v>25</v>
      </c>
      <c r="G22" s="29">
        <f t="shared" si="0"/>
        <v>5</v>
      </c>
      <c r="H22" s="19">
        <v>2</v>
      </c>
      <c r="I22" s="30">
        <f t="shared" si="1"/>
        <v>10</v>
      </c>
      <c r="J22" s="30" t="s">
        <v>33</v>
      </c>
      <c r="K22" s="30"/>
      <c r="L22" s="19">
        <v>1</v>
      </c>
      <c r="M22" s="86"/>
      <c r="N22" s="31"/>
      <c r="O22" s="32"/>
      <c r="P22" s="32"/>
      <c r="Q22" s="32"/>
      <c r="R22" s="32"/>
      <c r="S22" s="32"/>
      <c r="T22" s="32"/>
      <c r="U22" s="36"/>
      <c r="V22" s="83"/>
      <c r="W22" s="34"/>
      <c r="X22" s="24"/>
      <c r="AB22" s="3"/>
      <c r="AC22" s="3"/>
      <c r="AD22" s="3"/>
    </row>
    <row r="23" spans="1:30" ht="40.049999999999997" customHeight="1" x14ac:dyDescent="0.3">
      <c r="A23" s="25">
        <f t="shared" si="2"/>
        <v>19</v>
      </c>
      <c r="B23" s="26" t="s">
        <v>27</v>
      </c>
      <c r="C23" s="27">
        <f t="shared" si="3"/>
        <v>45935</v>
      </c>
      <c r="D23" s="39" t="str">
        <f t="shared" si="5"/>
        <v>Mudgee</v>
      </c>
      <c r="E23" s="39" t="s">
        <v>32</v>
      </c>
      <c r="F23" s="29">
        <v>25</v>
      </c>
      <c r="G23" s="29">
        <f t="shared" si="0"/>
        <v>5</v>
      </c>
      <c r="H23" s="19">
        <v>2</v>
      </c>
      <c r="I23" s="30">
        <f t="shared" si="1"/>
        <v>10</v>
      </c>
      <c r="J23" s="30" t="s">
        <v>33</v>
      </c>
      <c r="K23" s="30"/>
      <c r="L23" s="19">
        <v>1</v>
      </c>
      <c r="M23" s="86"/>
      <c r="N23" s="31"/>
      <c r="O23" s="32"/>
      <c r="P23" s="32"/>
      <c r="Q23" s="32"/>
      <c r="R23" s="32"/>
      <c r="S23" s="32"/>
      <c r="T23" s="32"/>
      <c r="U23" s="36"/>
      <c r="V23" s="83"/>
      <c r="W23" s="34"/>
      <c r="X23" s="24"/>
    </row>
    <row r="24" spans="1:30" ht="40.049999999999997" customHeight="1" x14ac:dyDescent="0.3">
      <c r="A24" s="25">
        <f t="shared" si="2"/>
        <v>20</v>
      </c>
      <c r="B24" s="26" t="s">
        <v>28</v>
      </c>
      <c r="C24" s="27">
        <f t="shared" si="3"/>
        <v>45936</v>
      </c>
      <c r="D24" s="39" t="str">
        <f t="shared" si="5"/>
        <v>Mudgee</v>
      </c>
      <c r="E24" s="39" t="s">
        <v>32</v>
      </c>
      <c r="F24" s="29">
        <v>25</v>
      </c>
      <c r="G24" s="29">
        <f t="shared" si="0"/>
        <v>5</v>
      </c>
      <c r="H24" s="19">
        <v>2</v>
      </c>
      <c r="I24" s="30">
        <f t="shared" si="1"/>
        <v>10</v>
      </c>
      <c r="J24" s="30" t="s">
        <v>33</v>
      </c>
      <c r="K24" s="30"/>
      <c r="L24" s="19">
        <v>1</v>
      </c>
      <c r="M24" s="86"/>
      <c r="N24" s="31"/>
      <c r="O24" s="32"/>
      <c r="P24" s="32"/>
      <c r="Q24" s="32"/>
      <c r="R24" s="32"/>
      <c r="S24" s="32"/>
      <c r="T24" s="32"/>
      <c r="U24" s="36"/>
      <c r="V24" s="83"/>
      <c r="W24" s="34"/>
      <c r="X24" s="24"/>
      <c r="Z24" s="41"/>
    </row>
    <row r="25" spans="1:30" ht="40.049999999999997" customHeight="1" x14ac:dyDescent="0.3">
      <c r="A25" s="25">
        <f t="shared" si="2"/>
        <v>21</v>
      </c>
      <c r="B25" s="64" t="s">
        <v>29</v>
      </c>
      <c r="C25" s="27">
        <f t="shared" si="3"/>
        <v>45937</v>
      </c>
      <c r="D25" s="39" t="str">
        <f t="shared" si="5"/>
        <v>Mudgee</v>
      </c>
      <c r="E25" s="39" t="s">
        <v>32</v>
      </c>
      <c r="F25" s="29">
        <v>25</v>
      </c>
      <c r="G25" s="29">
        <f t="shared" si="0"/>
        <v>5</v>
      </c>
      <c r="H25" s="19">
        <v>2</v>
      </c>
      <c r="I25" s="30">
        <f t="shared" si="1"/>
        <v>10</v>
      </c>
      <c r="J25" s="30" t="s">
        <v>33</v>
      </c>
      <c r="K25" s="30"/>
      <c r="L25" s="19">
        <v>1</v>
      </c>
      <c r="M25" s="87"/>
      <c r="N25" s="31"/>
      <c r="O25" s="32"/>
      <c r="P25" s="32"/>
      <c r="Q25" s="32"/>
      <c r="R25" s="32"/>
      <c r="S25" s="32"/>
      <c r="T25" s="32"/>
      <c r="U25" s="38"/>
      <c r="V25" s="84"/>
      <c r="W25" s="34"/>
      <c r="X25" s="24"/>
      <c r="Z25" s="41"/>
    </row>
    <row r="26" spans="1:30" ht="90" customHeight="1" x14ac:dyDescent="0.3">
      <c r="A26" s="69">
        <f t="shared" si="2"/>
        <v>22</v>
      </c>
      <c r="B26" s="70" t="s">
        <v>22</v>
      </c>
      <c r="C26" s="71">
        <f t="shared" si="3"/>
        <v>45938</v>
      </c>
      <c r="D26" s="72" t="str">
        <f t="shared" si="5"/>
        <v>Mudgee</v>
      </c>
      <c r="E26" s="72" t="s">
        <v>48</v>
      </c>
      <c r="F26" s="49">
        <v>852</v>
      </c>
      <c r="G26" s="49">
        <f t="shared" si="0"/>
        <v>170.4</v>
      </c>
      <c r="H26" s="73">
        <v>2</v>
      </c>
      <c r="I26" s="42">
        <f t="shared" si="1"/>
        <v>340.8</v>
      </c>
      <c r="J26" s="42" t="s">
        <v>49</v>
      </c>
      <c r="K26" s="42"/>
      <c r="L26" s="43"/>
      <c r="M26" s="42">
        <v>0</v>
      </c>
      <c r="N26" s="43"/>
      <c r="O26" s="44"/>
      <c r="P26" s="44"/>
      <c r="Q26" s="44"/>
      <c r="R26" s="44"/>
      <c r="S26" s="44"/>
      <c r="T26" s="45"/>
      <c r="U26" s="46"/>
      <c r="V26" s="47"/>
      <c r="W26" s="48"/>
      <c r="X26" s="24"/>
    </row>
    <row r="27" spans="1:30" ht="25.5" customHeight="1" x14ac:dyDescent="0.3">
      <c r="A27" s="74"/>
      <c r="B27" s="65"/>
      <c r="C27" s="75"/>
      <c r="D27" s="76"/>
      <c r="E27" s="76"/>
      <c r="F27" s="77">
        <f>SUM(F5:F26)</f>
        <v>2214</v>
      </c>
      <c r="G27" s="77">
        <f>SUM(G5:G26)</f>
        <v>442.79999999999995</v>
      </c>
      <c r="H27" s="78"/>
      <c r="I27" s="80">
        <f>SUM(I5:I26)</f>
        <v>885.59999999999991</v>
      </c>
      <c r="J27" s="79"/>
      <c r="K27" s="79"/>
      <c r="L27" s="80">
        <f>SUM(L5:L26)</f>
        <v>21</v>
      </c>
      <c r="M27" s="80">
        <f>SUM(M5:M26)</f>
        <v>224</v>
      </c>
      <c r="N27" s="77">
        <f>SUM(N5:N26)</f>
        <v>0</v>
      </c>
      <c r="O27" s="79"/>
      <c r="P27" s="79"/>
      <c r="Q27" s="79"/>
      <c r="R27" s="79"/>
      <c r="S27" s="79"/>
      <c r="T27" s="79"/>
      <c r="U27" s="79"/>
      <c r="V27" s="79"/>
      <c r="W27" s="78">
        <f>SUM(L27:U27,I27)</f>
        <v>1130.5999999999999</v>
      </c>
      <c r="X27" s="24"/>
    </row>
    <row r="28" spans="1:30" ht="27.75" customHeight="1" x14ac:dyDescent="0.3">
      <c r="A28" s="50"/>
      <c r="B28" s="63"/>
      <c r="C28" s="51"/>
      <c r="D28" s="57"/>
      <c r="E28" s="57"/>
      <c r="F28" s="37"/>
      <c r="G28" s="37"/>
      <c r="H28" s="53"/>
      <c r="I28" s="37"/>
      <c r="J28" s="37"/>
      <c r="K28" s="37"/>
      <c r="L28" s="37"/>
      <c r="M28" s="53"/>
      <c r="N28" s="37"/>
      <c r="O28" s="37"/>
      <c r="P28" s="37"/>
      <c r="Q28" s="37"/>
      <c r="R28" s="37"/>
      <c r="S28" s="37"/>
      <c r="T28" s="37"/>
      <c r="U28" s="54"/>
      <c r="V28" s="54"/>
      <c r="W28" s="52"/>
      <c r="X28" s="24"/>
      <c r="AA28" s="41"/>
    </row>
    <row r="29" spans="1:30" ht="19.05" customHeight="1" x14ac:dyDescent="0.3">
      <c r="A29" s="50"/>
      <c r="B29" s="63"/>
      <c r="C29" s="51"/>
      <c r="D29" s="57"/>
      <c r="E29" s="57"/>
      <c r="F29" s="37"/>
      <c r="G29" s="37"/>
      <c r="H29" s="53"/>
      <c r="I29" s="37"/>
      <c r="J29" s="37"/>
      <c r="K29" s="37"/>
      <c r="L29" s="37"/>
      <c r="M29" s="53"/>
      <c r="N29" s="37"/>
      <c r="O29" s="37"/>
      <c r="P29" s="37"/>
      <c r="Q29" s="37"/>
      <c r="R29" s="37"/>
      <c r="S29" s="37"/>
      <c r="T29" s="37"/>
      <c r="U29" s="54"/>
      <c r="V29" s="54"/>
      <c r="W29" s="55"/>
      <c r="X29" s="24"/>
    </row>
    <row r="30" spans="1:30" ht="15" customHeight="1" x14ac:dyDescent="0.3">
      <c r="A30" s="50"/>
      <c r="B30" s="37"/>
      <c r="C30" s="51"/>
      <c r="D30" s="57"/>
      <c r="E30" s="57"/>
      <c r="F30" s="37"/>
      <c r="G30" s="37"/>
      <c r="H30" s="53"/>
      <c r="I30" s="37"/>
      <c r="J30" s="37"/>
      <c r="K30" s="37"/>
      <c r="L30" s="37"/>
      <c r="M30" s="53"/>
      <c r="N30" s="37"/>
      <c r="O30" s="37"/>
      <c r="P30" s="37"/>
      <c r="Q30" s="37"/>
      <c r="R30" s="37"/>
      <c r="S30" s="37"/>
      <c r="T30" s="37"/>
      <c r="U30" s="54"/>
      <c r="V30" s="54"/>
      <c r="W30" s="55"/>
      <c r="X30" s="24"/>
    </row>
    <row r="31" spans="1:30" ht="18" customHeight="1" x14ac:dyDescent="0.3">
      <c r="A31" s="50"/>
      <c r="B31" s="37"/>
      <c r="C31" s="51"/>
      <c r="D31" s="57"/>
      <c r="E31" s="57"/>
      <c r="F31" s="37"/>
      <c r="G31" s="37"/>
      <c r="H31" s="53"/>
      <c r="I31" s="37"/>
      <c r="J31" s="37"/>
      <c r="K31" s="37"/>
      <c r="L31" s="37"/>
      <c r="M31" s="53"/>
      <c r="N31" s="37"/>
      <c r="O31" s="37"/>
      <c r="P31" s="37"/>
      <c r="Q31" s="37"/>
      <c r="R31" s="37"/>
      <c r="S31" s="37"/>
      <c r="T31" s="37"/>
      <c r="U31" s="54"/>
      <c r="V31" s="54"/>
      <c r="W31" s="55"/>
      <c r="X31" s="24"/>
    </row>
    <row r="32" spans="1:30" ht="21" customHeight="1" x14ac:dyDescent="0.3">
      <c r="A32" s="50"/>
      <c r="B32" s="37"/>
      <c r="C32" s="51"/>
      <c r="D32" s="57"/>
      <c r="E32" s="57"/>
      <c r="F32" s="37"/>
      <c r="G32" s="37"/>
      <c r="H32" s="53"/>
      <c r="I32" s="37"/>
      <c r="J32" s="37"/>
      <c r="K32" s="37"/>
      <c r="L32" s="37"/>
      <c r="M32" s="53"/>
      <c r="N32" s="37"/>
      <c r="O32" s="37"/>
      <c r="P32" s="37"/>
      <c r="Q32" s="37"/>
      <c r="R32" s="37"/>
      <c r="S32" s="37"/>
      <c r="T32" s="37"/>
      <c r="U32" s="37"/>
      <c r="V32" s="37"/>
      <c r="W32" s="55"/>
      <c r="X32" s="24"/>
    </row>
    <row r="33" spans="1:24" ht="28.5" customHeight="1" x14ac:dyDescent="0.3">
      <c r="A33" s="50"/>
      <c r="B33" s="37"/>
      <c r="C33" s="51"/>
      <c r="D33" s="57"/>
      <c r="E33" s="57"/>
      <c r="F33" s="37"/>
      <c r="G33" s="37"/>
      <c r="H33" s="53"/>
      <c r="I33" s="37"/>
      <c r="J33" s="37"/>
      <c r="K33" s="37"/>
      <c r="L33" s="37"/>
      <c r="M33" s="53"/>
      <c r="N33" s="37"/>
      <c r="O33" s="37"/>
      <c r="P33" s="37"/>
      <c r="Q33" s="37"/>
      <c r="R33" s="37"/>
      <c r="S33" s="37"/>
      <c r="T33" s="37"/>
      <c r="U33" s="37"/>
      <c r="V33" s="37"/>
      <c r="W33" s="55"/>
      <c r="X33" s="24"/>
    </row>
    <row r="34" spans="1:24" ht="21.75" customHeight="1" x14ac:dyDescent="0.3">
      <c r="A34" s="50"/>
      <c r="B34" s="37"/>
      <c r="C34" s="51"/>
      <c r="D34" s="57"/>
      <c r="E34" s="57"/>
      <c r="F34" s="37"/>
      <c r="G34" s="37"/>
      <c r="H34" s="53"/>
      <c r="I34" s="37"/>
      <c r="J34" s="37"/>
      <c r="K34" s="37"/>
      <c r="L34" s="37"/>
      <c r="M34" s="53"/>
      <c r="N34" s="37"/>
      <c r="O34" s="37"/>
      <c r="P34" s="37"/>
      <c r="Q34" s="37"/>
      <c r="R34" s="37"/>
      <c r="S34" s="37"/>
      <c r="T34" s="37"/>
      <c r="U34" s="37"/>
      <c r="V34" s="37"/>
      <c r="W34" s="55"/>
      <c r="X34" s="24"/>
    </row>
    <row r="35" spans="1:24" ht="27.75" customHeight="1" x14ac:dyDescent="0.3">
      <c r="A35" s="50"/>
      <c r="B35" s="37"/>
      <c r="C35" s="51"/>
      <c r="D35" s="57"/>
      <c r="E35" s="57"/>
      <c r="F35" s="37"/>
      <c r="G35" s="37"/>
      <c r="H35" s="53"/>
      <c r="I35" s="37"/>
      <c r="J35" s="37"/>
      <c r="K35" s="37"/>
      <c r="L35" s="37"/>
      <c r="M35" s="53"/>
      <c r="N35" s="37"/>
      <c r="O35" s="37"/>
      <c r="P35" s="37"/>
      <c r="Q35" s="37"/>
      <c r="R35" s="37"/>
      <c r="S35" s="37"/>
      <c r="T35" s="37"/>
      <c r="U35" s="37"/>
      <c r="V35" s="37"/>
      <c r="W35" s="55"/>
      <c r="X35" s="24"/>
    </row>
    <row r="36" spans="1:24" ht="21.75" customHeight="1" x14ac:dyDescent="0.3">
      <c r="A36" s="50"/>
      <c r="B36" s="37"/>
      <c r="C36" s="51"/>
      <c r="D36" s="57"/>
      <c r="E36" s="57"/>
      <c r="F36" s="37"/>
      <c r="G36" s="37"/>
      <c r="H36" s="53"/>
      <c r="I36" s="37"/>
      <c r="J36" s="37"/>
      <c r="K36" s="37"/>
      <c r="L36" s="37"/>
      <c r="M36" s="53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24"/>
    </row>
    <row r="37" spans="1:24" x14ac:dyDescent="0.3">
      <c r="A37" s="50"/>
      <c r="B37" s="37"/>
      <c r="C37" s="51"/>
      <c r="D37" s="57"/>
      <c r="E37" s="57"/>
      <c r="F37" s="37"/>
      <c r="G37" s="37"/>
      <c r="H37" s="53"/>
      <c r="I37" s="37"/>
      <c r="J37" s="37"/>
      <c r="K37" s="37"/>
      <c r="L37" s="37"/>
      <c r="M37" s="53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24"/>
    </row>
    <row r="38" spans="1:24" x14ac:dyDescent="0.3">
      <c r="A38" s="50"/>
      <c r="W38"/>
    </row>
    <row r="39" spans="1:24" x14ac:dyDescent="0.3">
      <c r="A39" s="50"/>
      <c r="W39"/>
    </row>
    <row r="40" spans="1:24" x14ac:dyDescent="0.3">
      <c r="A40" s="50"/>
      <c r="W40"/>
    </row>
    <row r="41" spans="1:24" x14ac:dyDescent="0.3">
      <c r="W41"/>
    </row>
    <row r="42" spans="1:24" x14ac:dyDescent="0.3">
      <c r="W42"/>
    </row>
    <row r="43" spans="1:24" x14ac:dyDescent="0.3">
      <c r="W43"/>
    </row>
    <row r="44" spans="1:24" x14ac:dyDescent="0.3">
      <c r="W44"/>
    </row>
    <row r="45" spans="1:24" x14ac:dyDescent="0.3">
      <c r="W45"/>
    </row>
    <row r="46" spans="1:24" x14ac:dyDescent="0.3">
      <c r="W46"/>
    </row>
    <row r="47" spans="1:24" x14ac:dyDescent="0.3">
      <c r="W47"/>
    </row>
    <row r="48" spans="1:24" x14ac:dyDescent="0.3">
      <c r="W48"/>
    </row>
    <row r="49" spans="5:23" x14ac:dyDescent="0.3">
      <c r="U49" s="37"/>
      <c r="V49" s="37"/>
      <c r="W49"/>
    </row>
    <row r="50" spans="5:23" x14ac:dyDescent="0.3">
      <c r="E50" s="57"/>
      <c r="F50" s="37"/>
      <c r="G50" s="37"/>
      <c r="H50" s="53"/>
      <c r="I50" s="37"/>
      <c r="J50" s="37"/>
      <c r="K50" s="37"/>
      <c r="L50" s="37"/>
      <c r="M50" s="53"/>
      <c r="N50" s="56"/>
      <c r="O50" s="56"/>
      <c r="P50" s="56"/>
      <c r="Q50" s="56"/>
      <c r="R50" s="56"/>
      <c r="S50" s="56"/>
      <c r="T50" s="37"/>
      <c r="U50" s="37"/>
      <c r="V50" s="37"/>
      <c r="W50" s="57"/>
    </row>
    <row r="51" spans="5:23" x14ac:dyDescent="0.3">
      <c r="E51" s="57"/>
      <c r="F51" s="37"/>
      <c r="G51" s="37"/>
      <c r="H51" s="53"/>
      <c r="I51" s="37"/>
      <c r="J51" s="37"/>
      <c r="K51" s="37"/>
      <c r="L51" s="37"/>
      <c r="M51" s="58"/>
      <c r="N51" s="59"/>
      <c r="O51" s="59"/>
      <c r="P51" s="59"/>
      <c r="Q51" s="59"/>
      <c r="R51" s="59"/>
      <c r="S51" s="59"/>
      <c r="T51" s="37"/>
      <c r="U51" s="37"/>
      <c r="V51" s="37"/>
      <c r="W51" s="57"/>
    </row>
    <row r="52" spans="5:23" x14ac:dyDescent="0.3">
      <c r="E52" s="57"/>
      <c r="F52" s="37"/>
      <c r="G52" s="37"/>
      <c r="H52" s="53"/>
      <c r="I52" s="37"/>
      <c r="J52" s="37"/>
      <c r="K52" s="37"/>
      <c r="L52" s="37"/>
      <c r="M52" s="53"/>
      <c r="N52" s="37"/>
      <c r="O52" s="37"/>
      <c r="P52" s="37"/>
      <c r="Q52" s="37"/>
      <c r="R52" s="37"/>
      <c r="S52" s="37"/>
      <c r="T52" s="37"/>
      <c r="U52" s="37"/>
      <c r="V52" s="37"/>
      <c r="W52" s="57"/>
    </row>
    <row r="53" spans="5:23" x14ac:dyDescent="0.3">
      <c r="E53" s="57"/>
      <c r="F53" s="37"/>
      <c r="G53" s="37"/>
      <c r="H53" s="53"/>
      <c r="I53" s="37"/>
      <c r="J53" s="37"/>
      <c r="K53" s="37"/>
      <c r="L53" s="37"/>
      <c r="M53" s="53"/>
      <c r="N53" s="37"/>
      <c r="O53" s="37"/>
      <c r="P53" s="37"/>
      <c r="Q53" s="37"/>
      <c r="R53" s="37"/>
      <c r="S53" s="37"/>
      <c r="T53" s="37"/>
      <c r="U53" s="37"/>
      <c r="V53" s="37"/>
      <c r="W53" s="57"/>
    </row>
    <row r="54" spans="5:23" x14ac:dyDescent="0.3">
      <c r="E54" s="57"/>
      <c r="F54" s="37"/>
      <c r="G54" s="37"/>
      <c r="H54" s="53"/>
      <c r="I54" s="37"/>
      <c r="J54" s="37"/>
      <c r="K54" s="37"/>
      <c r="L54" s="37"/>
      <c r="M54" s="53"/>
      <c r="N54" s="60"/>
      <c r="O54" s="60"/>
      <c r="P54" s="60"/>
      <c r="Q54" s="60"/>
      <c r="R54" s="60"/>
      <c r="S54" s="60"/>
      <c r="T54" s="37"/>
      <c r="U54" s="37"/>
      <c r="V54" s="37"/>
      <c r="W54" s="57"/>
    </row>
    <row r="55" spans="5:23" x14ac:dyDescent="0.3">
      <c r="E55" s="57"/>
      <c r="F55" s="37"/>
      <c r="G55" s="37"/>
      <c r="H55" s="53"/>
      <c r="I55" s="37"/>
      <c r="J55" s="37"/>
      <c r="K55" s="37"/>
      <c r="L55" s="37"/>
      <c r="M55" s="53"/>
      <c r="N55" s="37"/>
      <c r="O55" s="37"/>
      <c r="P55" s="37"/>
      <c r="Q55" s="37"/>
      <c r="R55" s="37"/>
      <c r="S55" s="37"/>
      <c r="T55" s="37"/>
      <c r="U55" s="37"/>
      <c r="V55" s="37"/>
      <c r="W55" s="57"/>
    </row>
    <row r="56" spans="5:23" x14ac:dyDescent="0.3">
      <c r="E56" s="57"/>
      <c r="F56" s="37"/>
      <c r="G56" s="37"/>
      <c r="H56" s="53"/>
      <c r="I56" s="37"/>
      <c r="J56" s="37"/>
      <c r="K56" s="37"/>
      <c r="L56" s="37"/>
      <c r="M56" s="53"/>
      <c r="N56" s="37"/>
      <c r="O56" s="37"/>
      <c r="P56" s="37"/>
      <c r="Q56" s="37"/>
      <c r="R56" s="37"/>
      <c r="S56" s="37"/>
      <c r="T56" s="37"/>
      <c r="U56" s="37"/>
      <c r="V56" s="37"/>
      <c r="W56" s="57"/>
    </row>
    <row r="57" spans="5:23" x14ac:dyDescent="0.3">
      <c r="E57" s="57"/>
      <c r="F57" s="37"/>
      <c r="G57" s="37"/>
      <c r="H57" s="53"/>
      <c r="I57" s="37"/>
      <c r="J57" s="37"/>
      <c r="K57" s="37"/>
      <c r="L57" s="37"/>
      <c r="M57" s="53"/>
      <c r="N57" s="37"/>
      <c r="O57" s="37"/>
      <c r="P57" s="37"/>
      <c r="Q57" s="37"/>
      <c r="R57" s="37"/>
      <c r="S57" s="37"/>
      <c r="T57" s="37"/>
      <c r="W57" s="57"/>
    </row>
  </sheetData>
  <mergeCells count="4">
    <mergeCell ref="A2:K2"/>
    <mergeCell ref="V17:V25"/>
    <mergeCell ref="M17:M25"/>
    <mergeCell ref="V10:V13"/>
  </mergeCells>
  <pageMargins left="0.70866141732283472" right="0.70866141732283472" top="0.74803149606299213" bottom="0.74803149606299213" header="0.31496062992125984" footer="0.31496062992125984"/>
  <pageSetup paperSize="9" scale="42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Itinerary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Fiedler</dc:creator>
  <cp:lastModifiedBy>Brian Gill</cp:lastModifiedBy>
  <cp:lastPrinted>2024-07-15T00:17:40Z</cp:lastPrinted>
  <dcterms:created xsi:type="dcterms:W3CDTF">2024-02-21T05:21:31Z</dcterms:created>
  <dcterms:modified xsi:type="dcterms:W3CDTF">2024-10-24T12:45:58Z</dcterms:modified>
</cp:coreProperties>
</file>